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YU\Desktop\공지\2023-2 제적자 및 영구수료자 재입학 안내\"/>
    </mc:Choice>
  </mc:AlternateContent>
  <bookViews>
    <workbookView xWindow="0" yWindow="0" windowWidth="28800" windowHeight="14145" activeTab="1"/>
  </bookViews>
  <sheets>
    <sheet name="학위취득기한 산출(샘플)" sheetId="2" r:id="rId1"/>
    <sheet name="학위취득기한 산출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J24" i="2"/>
  <c r="J22" i="2"/>
  <c r="J20" i="2"/>
  <c r="J18" i="2"/>
  <c r="J16" i="2"/>
  <c r="J14" i="2"/>
  <c r="E13" i="2"/>
  <c r="O12" i="2"/>
  <c r="E15" i="2" s="1"/>
  <c r="J12" i="2"/>
  <c r="E14" i="2" l="1"/>
  <c r="E16" i="2"/>
  <c r="E17" i="2" s="1"/>
  <c r="J19" i="1"/>
  <c r="J17" i="1"/>
  <c r="J15" i="1"/>
  <c r="O5" i="1"/>
  <c r="E8" i="1" s="1"/>
  <c r="J13" i="1"/>
  <c r="J11" i="1"/>
  <c r="J9" i="1"/>
  <c r="J7" i="1"/>
  <c r="J5" i="1"/>
  <c r="E6" i="1"/>
  <c r="E7" i="1" l="1"/>
  <c r="E9" i="1" s="1"/>
  <c r="E10" i="1" s="1"/>
</calcChain>
</file>

<file path=xl/sharedStrings.xml><?xml version="1.0" encoding="utf-8"?>
<sst xmlns="http://schemas.openxmlformats.org/spreadsheetml/2006/main" count="100" uniqueCount="29">
  <si>
    <t>입학년도</t>
    <phoneticPr fontId="1" type="noConversion"/>
  </si>
  <si>
    <t>과정구분</t>
    <phoneticPr fontId="1" type="noConversion"/>
  </si>
  <si>
    <t>재학연한</t>
    <phoneticPr fontId="1" type="noConversion"/>
  </si>
  <si>
    <t>휴학기간</t>
    <phoneticPr fontId="1" type="noConversion"/>
  </si>
  <si>
    <t>휴학기간 산정</t>
    <phoneticPr fontId="1" type="noConversion"/>
  </si>
  <si>
    <t>구분</t>
    <phoneticPr fontId="1" type="noConversion"/>
  </si>
  <si>
    <t>학년도</t>
    <phoneticPr fontId="1" type="noConversion"/>
  </si>
  <si>
    <t>학기</t>
    <phoneticPr fontId="1" type="noConversion"/>
  </si>
  <si>
    <t>복학</t>
    <phoneticPr fontId="1" type="noConversion"/>
  </si>
  <si>
    <t>휴학</t>
    <phoneticPr fontId="1" type="noConversion"/>
  </si>
  <si>
    <t>제적기간</t>
    <phoneticPr fontId="1" type="noConversion"/>
  </si>
  <si>
    <t>제적기간 산정</t>
    <phoneticPr fontId="1" type="noConversion"/>
  </si>
  <si>
    <t>제적</t>
    <phoneticPr fontId="1" type="noConversion"/>
  </si>
  <si>
    <t>입학시기</t>
    <phoneticPr fontId="1" type="noConversion"/>
  </si>
  <si>
    <t>계산결과</t>
    <phoneticPr fontId="1" type="noConversion"/>
  </si>
  <si>
    <t>재입학(예정)</t>
    <phoneticPr fontId="1" type="noConversion"/>
  </si>
  <si>
    <t>학위취득기한</t>
    <phoneticPr fontId="1" type="noConversion"/>
  </si>
  <si>
    <t>휴학란은 휴학시작 학년도-학기,
복학란은 복학신청 학년도-학기 입력</t>
    <phoneticPr fontId="1" type="noConversion"/>
  </si>
  <si>
    <t>제적란에 제적시작 학년도-학기,
재입학한 학년도-학기, 또는 재입학예정 학년도-학기 입력</t>
    <phoneticPr fontId="1" type="noConversion"/>
  </si>
  <si>
    <t>입학년도 입력</t>
    <phoneticPr fontId="1" type="noConversion"/>
  </si>
  <si>
    <t>전기, 후기 중 선택</t>
    <phoneticPr fontId="1" type="noConversion"/>
  </si>
  <si>
    <t>자동계산</t>
    <phoneticPr fontId="1" type="noConversion"/>
  </si>
  <si>
    <t>석사, 박사, 석박사통합 중 선택</t>
    <phoneticPr fontId="1" type="noConversion"/>
  </si>
  <si>
    <t>자동입력 필드</t>
    <phoneticPr fontId="1" type="noConversion"/>
  </si>
  <si>
    <t>계산필드 (삭제, 입력금지)</t>
    <phoneticPr fontId="1" type="noConversion"/>
  </si>
  <si>
    <t>전기</t>
  </si>
  <si>
    <t>&lt;재학연한 계산 샘플&gt;</t>
    <phoneticPr fontId="1" type="noConversion"/>
  </si>
  <si>
    <t>박사과정, 2006 전기</t>
    <phoneticPr fontId="1" type="noConversion"/>
  </si>
  <si>
    <t>박사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</si>
</sst>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8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6"/>
      <color theme="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6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0070C0"/>
      <name val="맑은 고딕"/>
      <family val="2"/>
      <charset val="129"/>
      <scheme val="minor"/>
    </font>
    <font>
      <sz val="10"/>
      <color rgb="FF0070C0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0" xfId="0" applyFill="1">
      <alignment vertical="center"/>
    </xf>
    <xf numFmtId="0" fontId="3" fillId="3" borderId="0" xfId="0" applyFont="1" applyFill="1">
      <alignment vertical="center"/>
    </xf>
    <xf numFmtId="0" fontId="5" fillId="3" borderId="0" xfId="0" applyFont="1" applyFill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>
      <alignment vertical="center"/>
    </xf>
    <xf numFmtId="0" fontId="0" fillId="3" borderId="0" xfId="0" applyFont="1" applyFill="1" applyAlignment="1">
      <alignment horizontal="center" vertical="center"/>
    </xf>
    <xf numFmtId="0" fontId="12" fillId="3" borderId="4" xfId="0" applyFont="1" applyFill="1" applyBorder="1" applyAlignment="1">
      <alignment horizontal="right" vertical="center"/>
    </xf>
    <xf numFmtId="0" fontId="14" fillId="3" borderId="4" xfId="0" applyFont="1" applyFill="1" applyBorder="1" applyAlignment="1">
      <alignment horizontal="right" vertical="center"/>
    </xf>
    <xf numFmtId="0" fontId="12" fillId="3" borderId="0" xfId="0" applyFont="1" applyFill="1" applyBorder="1" applyAlignment="1">
      <alignment horizontal="right" vertical="center"/>
    </xf>
    <xf numFmtId="0" fontId="10" fillId="3" borderId="0" xfId="0" applyFont="1" applyFill="1" applyAlignment="1">
      <alignment horizontal="center"/>
    </xf>
    <xf numFmtId="0" fontId="13" fillId="3" borderId="0" xfId="0" applyFont="1" applyFill="1" applyBorder="1" applyAlignment="1">
      <alignment horizontal="right" vertical="center"/>
    </xf>
    <xf numFmtId="0" fontId="12" fillId="3" borderId="0" xfId="0" quotePrefix="1" applyFont="1" applyFill="1" applyBorder="1" applyAlignment="1">
      <alignment horizontal="right" vertical="center"/>
    </xf>
    <xf numFmtId="0" fontId="15" fillId="3" borderId="0" xfId="0" applyFont="1" applyFill="1" applyBorder="1" applyAlignment="1">
      <alignment horizontal="right" vertical="center"/>
    </xf>
    <xf numFmtId="0" fontId="10" fillId="3" borderId="0" xfId="0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right" vertical="center"/>
    </xf>
    <xf numFmtId="0" fontId="8" fillId="3" borderId="0" xfId="0" applyFont="1" applyFill="1">
      <alignment vertical="center"/>
    </xf>
    <xf numFmtId="0" fontId="0" fillId="5" borderId="1" xfId="0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2" fillId="3" borderId="0" xfId="0" applyFont="1" applyFill="1" applyAlignment="1">
      <alignment vertical="center" wrapText="1"/>
    </xf>
    <xf numFmtId="0" fontId="13" fillId="3" borderId="0" xfId="0" applyFont="1" applyFill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484681</xdr:colOff>
      <xdr:row>7</xdr:row>
      <xdr:rowOff>142464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23875"/>
          <a:ext cx="8752381" cy="3285714"/>
        </a:xfrm>
        <a:prstGeom prst="rect">
          <a:avLst/>
        </a:prstGeom>
      </xdr:spPr>
    </xdr:pic>
    <xdr:clientData/>
  </xdr:twoCellAnchor>
  <xdr:twoCellAnchor>
    <xdr:from>
      <xdr:col>1</xdr:col>
      <xdr:colOff>590550</xdr:colOff>
      <xdr:row>5</xdr:row>
      <xdr:rowOff>447675</xdr:rowOff>
    </xdr:from>
    <xdr:to>
      <xdr:col>4</xdr:col>
      <xdr:colOff>2324100</xdr:colOff>
      <xdr:row>6</xdr:row>
      <xdr:rowOff>133350</xdr:rowOff>
    </xdr:to>
    <xdr:sp macro="" textlink="">
      <xdr:nvSpPr>
        <xdr:cNvPr id="4" name="직사각형 3"/>
        <xdr:cNvSpPr/>
      </xdr:nvSpPr>
      <xdr:spPr>
        <a:xfrm>
          <a:off x="1276350" y="3067050"/>
          <a:ext cx="4695825" cy="209550"/>
        </a:xfrm>
        <a:prstGeom prst="rect">
          <a:avLst/>
        </a:prstGeom>
        <a:solidFill>
          <a:srgbClr val="FFFF00">
            <a:alpha val="25098"/>
          </a:srgbClr>
        </a:solidFill>
        <a:ln w="190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590550</xdr:colOff>
      <xdr:row>4</xdr:row>
      <xdr:rowOff>476250</xdr:rowOff>
    </xdr:from>
    <xdr:to>
      <xdr:col>4</xdr:col>
      <xdr:colOff>2324100</xdr:colOff>
      <xdr:row>5</xdr:row>
      <xdr:rowOff>161925</xdr:rowOff>
    </xdr:to>
    <xdr:sp macro="" textlink="">
      <xdr:nvSpPr>
        <xdr:cNvPr id="5" name="직사각형 4"/>
        <xdr:cNvSpPr/>
      </xdr:nvSpPr>
      <xdr:spPr>
        <a:xfrm>
          <a:off x="1276350" y="2571750"/>
          <a:ext cx="4695825" cy="209550"/>
        </a:xfrm>
        <a:prstGeom prst="rect">
          <a:avLst/>
        </a:prstGeom>
        <a:solidFill>
          <a:srgbClr val="FFFF00">
            <a:alpha val="25098"/>
          </a:srgbClr>
        </a:solidFill>
        <a:ln w="190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590550</xdr:colOff>
      <xdr:row>5</xdr:row>
      <xdr:rowOff>209550</xdr:rowOff>
    </xdr:from>
    <xdr:to>
      <xdr:col>4</xdr:col>
      <xdr:colOff>2324100</xdr:colOff>
      <xdr:row>5</xdr:row>
      <xdr:rowOff>419100</xdr:rowOff>
    </xdr:to>
    <xdr:sp macro="" textlink="">
      <xdr:nvSpPr>
        <xdr:cNvPr id="6" name="직사각형 5"/>
        <xdr:cNvSpPr/>
      </xdr:nvSpPr>
      <xdr:spPr>
        <a:xfrm>
          <a:off x="1276350" y="2828925"/>
          <a:ext cx="4695825" cy="209550"/>
        </a:xfrm>
        <a:prstGeom prst="rect">
          <a:avLst/>
        </a:prstGeom>
        <a:solidFill>
          <a:srgbClr val="00B0F0">
            <a:alpha val="25098"/>
          </a:srgbClr>
        </a:solidFill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590550</xdr:colOff>
      <xdr:row>4</xdr:row>
      <xdr:rowOff>247650</xdr:rowOff>
    </xdr:from>
    <xdr:to>
      <xdr:col>4</xdr:col>
      <xdr:colOff>2324100</xdr:colOff>
      <xdr:row>4</xdr:row>
      <xdr:rowOff>457200</xdr:rowOff>
    </xdr:to>
    <xdr:sp macro="" textlink="">
      <xdr:nvSpPr>
        <xdr:cNvPr id="7" name="직사각형 6"/>
        <xdr:cNvSpPr/>
      </xdr:nvSpPr>
      <xdr:spPr>
        <a:xfrm>
          <a:off x="1276350" y="2343150"/>
          <a:ext cx="4695825" cy="209550"/>
        </a:xfrm>
        <a:prstGeom prst="rect">
          <a:avLst/>
        </a:prstGeom>
        <a:solidFill>
          <a:srgbClr val="00B0F0">
            <a:alpha val="25098"/>
          </a:srgbClr>
        </a:solidFill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590550</xdr:colOff>
      <xdr:row>4</xdr:row>
      <xdr:rowOff>0</xdr:rowOff>
    </xdr:from>
    <xdr:to>
      <xdr:col>4</xdr:col>
      <xdr:colOff>2324100</xdr:colOff>
      <xdr:row>4</xdr:row>
      <xdr:rowOff>209550</xdr:rowOff>
    </xdr:to>
    <xdr:sp macro="" textlink="">
      <xdr:nvSpPr>
        <xdr:cNvPr id="8" name="직사각형 7"/>
        <xdr:cNvSpPr/>
      </xdr:nvSpPr>
      <xdr:spPr>
        <a:xfrm>
          <a:off x="1276350" y="2095500"/>
          <a:ext cx="4695825" cy="209550"/>
        </a:xfrm>
        <a:prstGeom prst="rect">
          <a:avLst/>
        </a:prstGeom>
        <a:solidFill>
          <a:srgbClr val="FF0000">
            <a:alpha val="25098"/>
          </a:srgbClr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8</xdr:col>
      <xdr:colOff>514350</xdr:colOff>
      <xdr:row>5</xdr:row>
      <xdr:rowOff>447675</xdr:rowOff>
    </xdr:from>
    <xdr:to>
      <xdr:col>15</xdr:col>
      <xdr:colOff>314325</xdr:colOff>
      <xdr:row>6</xdr:row>
      <xdr:rowOff>133350</xdr:rowOff>
    </xdr:to>
    <xdr:sp macro="" textlink="">
      <xdr:nvSpPr>
        <xdr:cNvPr id="9" name="직사각형 8"/>
        <xdr:cNvSpPr/>
      </xdr:nvSpPr>
      <xdr:spPr>
        <a:xfrm>
          <a:off x="8782050" y="3067050"/>
          <a:ext cx="4695825" cy="209550"/>
        </a:xfrm>
        <a:prstGeom prst="rect">
          <a:avLst/>
        </a:prstGeom>
        <a:solidFill>
          <a:srgbClr val="FFFF00">
            <a:alpha val="25098"/>
          </a:srgbClr>
        </a:solidFill>
        <a:ln w="190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휴학신청이 </a:t>
          </a:r>
          <a:r>
            <a:rPr lang="en-US" altLang="ko-KR" sz="900">
              <a:solidFill>
                <a:schemeClr val="tx1"/>
              </a:solidFill>
            </a:rPr>
            <a:t>2008-2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 </a:t>
          </a:r>
          <a:r>
            <a:rPr lang="ko-KR" altLang="en-US" sz="900">
              <a:solidFill>
                <a:schemeClr val="tx1"/>
              </a:solidFill>
            </a:rPr>
            <a:t>휴학기간 산정란의 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휴학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에 </a:t>
          </a:r>
          <a:r>
            <a:rPr lang="en-US" altLang="ko-KR" sz="900">
              <a:solidFill>
                <a:schemeClr val="tx1"/>
              </a:solidFill>
            </a:rPr>
            <a:t>2008, 2 </a:t>
          </a:r>
          <a:r>
            <a:rPr lang="ko-KR" altLang="en-US" sz="900">
              <a:solidFill>
                <a:schemeClr val="tx1"/>
              </a:solidFill>
            </a:rPr>
            <a:t>입력</a:t>
          </a:r>
        </a:p>
      </xdr:txBody>
    </xdr:sp>
    <xdr:clientData/>
  </xdr:twoCellAnchor>
  <xdr:twoCellAnchor>
    <xdr:from>
      <xdr:col>8</xdr:col>
      <xdr:colOff>514350</xdr:colOff>
      <xdr:row>5</xdr:row>
      <xdr:rowOff>209550</xdr:rowOff>
    </xdr:from>
    <xdr:to>
      <xdr:col>15</xdr:col>
      <xdr:colOff>314325</xdr:colOff>
      <xdr:row>5</xdr:row>
      <xdr:rowOff>419100</xdr:rowOff>
    </xdr:to>
    <xdr:sp macro="" textlink="">
      <xdr:nvSpPr>
        <xdr:cNvPr id="10" name="직사각형 9"/>
        <xdr:cNvSpPr/>
      </xdr:nvSpPr>
      <xdr:spPr>
        <a:xfrm>
          <a:off x="8782050" y="2828925"/>
          <a:ext cx="4695825" cy="209550"/>
        </a:xfrm>
        <a:prstGeom prst="rect">
          <a:avLst/>
        </a:prstGeom>
        <a:solidFill>
          <a:srgbClr val="00B0F0">
            <a:alpha val="25098"/>
          </a:srgbClr>
        </a:solidFill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복학신청이 </a:t>
          </a:r>
          <a:r>
            <a:rPr lang="en-US" altLang="ko-KR" sz="900">
              <a:solidFill>
                <a:schemeClr val="tx1"/>
              </a:solidFill>
            </a:rPr>
            <a:t>2009-2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</a:t>
          </a:r>
          <a:r>
            <a:rPr lang="en-US" altLang="ko-KR" sz="900" baseline="0">
              <a:solidFill>
                <a:schemeClr val="tx1"/>
              </a:solidFill>
            </a:rPr>
            <a:t> </a:t>
          </a:r>
          <a:r>
            <a:rPr lang="ko-KR" altLang="en-US" sz="900" baseline="0">
              <a:solidFill>
                <a:schemeClr val="tx1"/>
              </a:solidFill>
            </a:rPr>
            <a:t>휴학기간 산정란의 </a:t>
          </a:r>
          <a:r>
            <a:rPr lang="en-US" altLang="ko-KR" sz="900" baseline="0">
              <a:solidFill>
                <a:schemeClr val="tx1"/>
              </a:solidFill>
            </a:rPr>
            <a:t>"</a:t>
          </a:r>
          <a:r>
            <a:rPr lang="ko-KR" altLang="en-US" sz="900" baseline="0">
              <a:solidFill>
                <a:schemeClr val="tx1"/>
              </a:solidFill>
            </a:rPr>
            <a:t>복학</a:t>
          </a:r>
          <a:r>
            <a:rPr lang="en-US" altLang="ko-KR" sz="900" baseline="0">
              <a:solidFill>
                <a:schemeClr val="tx1"/>
              </a:solidFill>
            </a:rPr>
            <a:t>"</a:t>
          </a:r>
          <a:r>
            <a:rPr lang="ko-KR" altLang="en-US" sz="900" baseline="0">
              <a:solidFill>
                <a:schemeClr val="tx1"/>
              </a:solidFill>
            </a:rPr>
            <a:t>에 </a:t>
          </a:r>
          <a:r>
            <a:rPr lang="en-US" altLang="ko-KR" sz="900" baseline="0">
              <a:solidFill>
                <a:schemeClr val="tx1"/>
              </a:solidFill>
            </a:rPr>
            <a:t>2009, 2 </a:t>
          </a:r>
          <a:r>
            <a:rPr lang="ko-KR" altLang="en-US" sz="900" baseline="0">
              <a:solidFill>
                <a:schemeClr val="tx1"/>
              </a:solidFill>
            </a:rPr>
            <a:t>입력</a:t>
          </a:r>
          <a:endParaRPr lang="en-US" altLang="ko-KR" sz="9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514350</xdr:colOff>
      <xdr:row>4</xdr:row>
      <xdr:rowOff>476250</xdr:rowOff>
    </xdr:from>
    <xdr:to>
      <xdr:col>15</xdr:col>
      <xdr:colOff>314325</xdr:colOff>
      <xdr:row>5</xdr:row>
      <xdr:rowOff>161925</xdr:rowOff>
    </xdr:to>
    <xdr:sp macro="" textlink="">
      <xdr:nvSpPr>
        <xdr:cNvPr id="12" name="직사각형 11"/>
        <xdr:cNvSpPr/>
      </xdr:nvSpPr>
      <xdr:spPr>
        <a:xfrm>
          <a:off x="8782050" y="2571750"/>
          <a:ext cx="4695825" cy="209550"/>
        </a:xfrm>
        <a:prstGeom prst="rect">
          <a:avLst/>
        </a:prstGeom>
        <a:solidFill>
          <a:srgbClr val="FFFF00">
            <a:alpha val="25098"/>
          </a:srgbClr>
        </a:solidFill>
        <a:ln w="1905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휴학신청이 </a:t>
          </a:r>
          <a:r>
            <a:rPr lang="en-US" altLang="ko-KR" sz="900">
              <a:solidFill>
                <a:schemeClr val="tx1"/>
              </a:solidFill>
            </a:rPr>
            <a:t>2009-2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 </a:t>
          </a:r>
          <a:r>
            <a:rPr lang="ko-KR" altLang="en-US" sz="900">
              <a:solidFill>
                <a:schemeClr val="tx1"/>
              </a:solidFill>
            </a:rPr>
            <a:t>휴학기간 산정란의 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휴학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에 </a:t>
          </a:r>
          <a:r>
            <a:rPr lang="en-US" altLang="ko-KR" sz="900">
              <a:solidFill>
                <a:schemeClr val="tx1"/>
              </a:solidFill>
            </a:rPr>
            <a:t>2009, 2 </a:t>
          </a:r>
          <a:r>
            <a:rPr lang="ko-KR" altLang="en-US" sz="900">
              <a:solidFill>
                <a:schemeClr val="tx1"/>
              </a:solidFill>
            </a:rPr>
            <a:t>입력</a:t>
          </a:r>
        </a:p>
      </xdr:txBody>
    </xdr:sp>
    <xdr:clientData/>
  </xdr:twoCellAnchor>
  <xdr:twoCellAnchor>
    <xdr:from>
      <xdr:col>8</xdr:col>
      <xdr:colOff>514350</xdr:colOff>
      <xdr:row>4</xdr:row>
      <xdr:rowOff>247650</xdr:rowOff>
    </xdr:from>
    <xdr:to>
      <xdr:col>15</xdr:col>
      <xdr:colOff>314325</xdr:colOff>
      <xdr:row>4</xdr:row>
      <xdr:rowOff>457200</xdr:rowOff>
    </xdr:to>
    <xdr:sp macro="" textlink="">
      <xdr:nvSpPr>
        <xdr:cNvPr id="13" name="직사각형 12"/>
        <xdr:cNvSpPr/>
      </xdr:nvSpPr>
      <xdr:spPr>
        <a:xfrm>
          <a:off x="8782050" y="2343150"/>
          <a:ext cx="4695825" cy="209550"/>
        </a:xfrm>
        <a:prstGeom prst="rect">
          <a:avLst/>
        </a:prstGeom>
        <a:solidFill>
          <a:srgbClr val="00B0F0">
            <a:alpha val="25098"/>
          </a:srgbClr>
        </a:solidFill>
        <a:ln w="19050">
          <a:solidFill>
            <a:srgbClr val="0070C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복학신청이 </a:t>
          </a:r>
          <a:r>
            <a:rPr lang="en-US" altLang="ko-KR" sz="900">
              <a:solidFill>
                <a:schemeClr val="tx1"/>
              </a:solidFill>
            </a:rPr>
            <a:t>2010-1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</a:t>
          </a:r>
          <a:r>
            <a:rPr lang="en-US" altLang="ko-KR" sz="900" baseline="0">
              <a:solidFill>
                <a:schemeClr val="tx1"/>
              </a:solidFill>
            </a:rPr>
            <a:t> </a:t>
          </a:r>
          <a:r>
            <a:rPr lang="ko-KR" altLang="en-US" sz="900" baseline="0">
              <a:solidFill>
                <a:schemeClr val="tx1"/>
              </a:solidFill>
            </a:rPr>
            <a:t>휴학기간 산정란의 </a:t>
          </a:r>
          <a:r>
            <a:rPr lang="en-US" altLang="ko-KR" sz="900" baseline="0">
              <a:solidFill>
                <a:schemeClr val="tx1"/>
              </a:solidFill>
            </a:rPr>
            <a:t>"</a:t>
          </a:r>
          <a:r>
            <a:rPr lang="ko-KR" altLang="en-US" sz="900" baseline="0">
              <a:solidFill>
                <a:schemeClr val="tx1"/>
              </a:solidFill>
            </a:rPr>
            <a:t>복학</a:t>
          </a:r>
          <a:r>
            <a:rPr lang="en-US" altLang="ko-KR" sz="900" baseline="0">
              <a:solidFill>
                <a:schemeClr val="tx1"/>
              </a:solidFill>
            </a:rPr>
            <a:t>"</a:t>
          </a:r>
          <a:r>
            <a:rPr lang="ko-KR" altLang="en-US" sz="900" baseline="0">
              <a:solidFill>
                <a:schemeClr val="tx1"/>
              </a:solidFill>
            </a:rPr>
            <a:t>에 </a:t>
          </a:r>
          <a:r>
            <a:rPr lang="en-US" altLang="ko-KR" sz="900" baseline="0">
              <a:solidFill>
                <a:schemeClr val="tx1"/>
              </a:solidFill>
            </a:rPr>
            <a:t>2010, 1 </a:t>
          </a:r>
          <a:r>
            <a:rPr lang="ko-KR" altLang="en-US" sz="900" baseline="0">
              <a:solidFill>
                <a:schemeClr val="tx1"/>
              </a:solidFill>
            </a:rPr>
            <a:t>입력</a:t>
          </a:r>
          <a:endParaRPr lang="en-US" altLang="ko-KR" sz="9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514350</xdr:colOff>
      <xdr:row>4</xdr:row>
      <xdr:rowOff>0</xdr:rowOff>
    </xdr:from>
    <xdr:to>
      <xdr:col>15</xdr:col>
      <xdr:colOff>314325</xdr:colOff>
      <xdr:row>4</xdr:row>
      <xdr:rowOff>209550</xdr:rowOff>
    </xdr:to>
    <xdr:sp macro="" textlink="">
      <xdr:nvSpPr>
        <xdr:cNvPr id="14" name="직사각형 13"/>
        <xdr:cNvSpPr/>
      </xdr:nvSpPr>
      <xdr:spPr>
        <a:xfrm>
          <a:off x="8782050" y="2095500"/>
          <a:ext cx="4695825" cy="209550"/>
        </a:xfrm>
        <a:prstGeom prst="rect">
          <a:avLst/>
        </a:prstGeom>
        <a:solidFill>
          <a:srgbClr val="FF0000">
            <a:alpha val="25098"/>
          </a:srgbClr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t"/>
        <a:lstStyle/>
        <a:p>
          <a:pPr algn="l"/>
          <a:r>
            <a:rPr lang="ko-KR" altLang="en-US" sz="900">
              <a:solidFill>
                <a:schemeClr val="tx1"/>
              </a:solidFill>
            </a:rPr>
            <a:t>제적시작이 </a:t>
          </a:r>
          <a:r>
            <a:rPr lang="en-US" altLang="ko-KR" sz="900">
              <a:solidFill>
                <a:schemeClr val="tx1"/>
              </a:solidFill>
            </a:rPr>
            <a:t>2014-1</a:t>
          </a:r>
          <a:r>
            <a:rPr lang="ko-KR" altLang="en-US" sz="900">
              <a:solidFill>
                <a:schemeClr val="tx1"/>
              </a:solidFill>
            </a:rPr>
            <a:t>학기이므로</a:t>
          </a:r>
          <a:r>
            <a:rPr lang="en-US" altLang="ko-KR" sz="900">
              <a:solidFill>
                <a:schemeClr val="tx1"/>
              </a:solidFill>
            </a:rPr>
            <a:t>, </a:t>
          </a:r>
          <a:r>
            <a:rPr lang="ko-KR" altLang="en-US" sz="900">
              <a:solidFill>
                <a:schemeClr val="tx1"/>
              </a:solidFill>
            </a:rPr>
            <a:t>제적기간 산정란의 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제적</a:t>
          </a:r>
          <a:r>
            <a:rPr lang="en-US" altLang="ko-KR" sz="900">
              <a:solidFill>
                <a:schemeClr val="tx1"/>
              </a:solidFill>
            </a:rPr>
            <a:t>"</a:t>
          </a:r>
          <a:r>
            <a:rPr lang="ko-KR" altLang="en-US" sz="900">
              <a:solidFill>
                <a:schemeClr val="tx1"/>
              </a:solidFill>
            </a:rPr>
            <a:t>에 </a:t>
          </a:r>
          <a:r>
            <a:rPr lang="en-US" altLang="ko-KR" sz="900">
              <a:solidFill>
                <a:schemeClr val="tx1"/>
              </a:solidFill>
            </a:rPr>
            <a:t>2014, 1 </a:t>
          </a:r>
          <a:r>
            <a:rPr lang="ko-KR" altLang="en-US" sz="900">
              <a:solidFill>
                <a:schemeClr val="tx1"/>
              </a:solidFill>
            </a:rPr>
            <a:t>입력</a:t>
          </a:r>
        </a:p>
      </xdr:txBody>
    </xdr:sp>
    <xdr:clientData/>
  </xdr:twoCellAnchor>
  <xdr:twoCellAnchor>
    <xdr:from>
      <xdr:col>0</xdr:col>
      <xdr:colOff>47625</xdr:colOff>
      <xdr:row>2</xdr:row>
      <xdr:rowOff>47625</xdr:rowOff>
    </xdr:from>
    <xdr:to>
      <xdr:col>8</xdr:col>
      <xdr:colOff>438150</xdr:colOff>
      <xdr:row>3</xdr:row>
      <xdr:rowOff>447675</xdr:rowOff>
    </xdr:to>
    <xdr:sp macro="" textlink="">
      <xdr:nvSpPr>
        <xdr:cNvPr id="16" name="직사각형 15"/>
        <xdr:cNvSpPr/>
      </xdr:nvSpPr>
      <xdr:spPr>
        <a:xfrm>
          <a:off x="47625" y="1095375"/>
          <a:ext cx="8658225" cy="923925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/>
  </sheetViews>
  <sheetFormatPr defaultRowHeight="41.25" x14ac:dyDescent="0.3"/>
  <cols>
    <col min="1" max="1" width="9" style="3"/>
    <col min="2" max="2" width="16" style="3" customWidth="1"/>
    <col min="3" max="3" width="1.75" style="3" customWidth="1"/>
    <col min="4" max="4" width="21.125" style="7" customWidth="1"/>
    <col min="5" max="5" width="32.375" style="7" customWidth="1"/>
    <col min="6" max="6" width="6.625" style="3" customWidth="1"/>
    <col min="7" max="7" width="12.625" style="3" customWidth="1"/>
    <col min="8" max="10" width="9" style="3"/>
    <col min="11" max="11" width="6.625" style="3" customWidth="1"/>
    <col min="12" max="12" width="12.625" style="3" customWidth="1"/>
    <col min="13" max="16384" width="9" style="3"/>
  </cols>
  <sheetData>
    <row r="1" spans="1:16" x14ac:dyDescent="0.3">
      <c r="A1" s="25" t="s">
        <v>26</v>
      </c>
      <c r="D1" s="25" t="s">
        <v>27</v>
      </c>
    </row>
    <row r="9" spans="1:16" ht="30" customHeight="1" x14ac:dyDescent="0.3">
      <c r="G9" s="28" t="s">
        <v>17</v>
      </c>
      <c r="H9" s="29"/>
      <c r="I9" s="29"/>
      <c r="J9" s="29"/>
      <c r="L9" s="28" t="s">
        <v>18</v>
      </c>
      <c r="M9" s="28"/>
      <c r="N9" s="28"/>
      <c r="O9" s="28"/>
      <c r="P9" s="28"/>
    </row>
    <row r="10" spans="1:16" ht="30" customHeight="1" x14ac:dyDescent="0.25">
      <c r="A10" s="18"/>
      <c r="B10" s="23" t="s">
        <v>22</v>
      </c>
      <c r="C10" s="16"/>
      <c r="D10" s="1" t="s">
        <v>1</v>
      </c>
      <c r="E10" s="2" t="s">
        <v>28</v>
      </c>
      <c r="G10" s="4" t="s">
        <v>4</v>
      </c>
      <c r="J10" s="19" t="s">
        <v>21</v>
      </c>
      <c r="L10" s="4" t="s">
        <v>11</v>
      </c>
      <c r="O10" s="19" t="s">
        <v>21</v>
      </c>
    </row>
    <row r="11" spans="1:16" ht="30" customHeight="1" x14ac:dyDescent="0.3">
      <c r="A11" s="18"/>
      <c r="B11" s="24" t="s">
        <v>19</v>
      </c>
      <c r="C11" s="16"/>
      <c r="D11" s="1" t="s">
        <v>0</v>
      </c>
      <c r="E11" s="2">
        <v>2006</v>
      </c>
      <c r="G11" s="12" t="s">
        <v>5</v>
      </c>
      <c r="H11" s="12" t="s">
        <v>6</v>
      </c>
      <c r="I11" s="12" t="s">
        <v>7</v>
      </c>
      <c r="J11" s="12" t="s">
        <v>3</v>
      </c>
      <c r="L11" s="12" t="s">
        <v>5</v>
      </c>
      <c r="M11" s="12" t="s">
        <v>6</v>
      </c>
      <c r="N11" s="12" t="s">
        <v>7</v>
      </c>
      <c r="O11" s="12" t="s">
        <v>10</v>
      </c>
    </row>
    <row r="12" spans="1:16" ht="30" customHeight="1" x14ac:dyDescent="0.3">
      <c r="A12" s="18"/>
      <c r="B12" s="24" t="s">
        <v>20</v>
      </c>
      <c r="C12" s="16"/>
      <c r="D12" s="1" t="s">
        <v>13</v>
      </c>
      <c r="E12" s="2" t="s">
        <v>25</v>
      </c>
      <c r="G12" s="26" t="s">
        <v>9</v>
      </c>
      <c r="H12" s="26">
        <v>2008</v>
      </c>
      <c r="I12" s="26">
        <v>2</v>
      </c>
      <c r="J12" s="13">
        <f>IF(I13=I12,(H13-H12),IF((I13-I12)&lt;0,(H13-H12-0.5),(H13-H12+0.5)))</f>
        <v>1</v>
      </c>
      <c r="L12" s="9" t="s">
        <v>12</v>
      </c>
      <c r="M12" s="9">
        <v>2014</v>
      </c>
      <c r="N12" s="9">
        <v>1</v>
      </c>
      <c r="O12" s="13">
        <f>IF(N13=N12,(M13-M12),IF((N13-N12)&lt;0,(M13-M12-0.5),(M13-M12+0.5)))</f>
        <v>8.5</v>
      </c>
    </row>
    <row r="13" spans="1:16" ht="30" customHeight="1" x14ac:dyDescent="0.3">
      <c r="A13" s="20"/>
      <c r="B13" s="20" t="s">
        <v>23</v>
      </c>
      <c r="C13" s="17"/>
      <c r="D13" s="1" t="s">
        <v>2</v>
      </c>
      <c r="E13" s="2">
        <f>IF(E10="석사",7,9)</f>
        <v>9</v>
      </c>
      <c r="G13" s="27" t="s">
        <v>8</v>
      </c>
      <c r="H13" s="27">
        <v>2009</v>
      </c>
      <c r="I13" s="27">
        <v>2</v>
      </c>
      <c r="J13" s="13"/>
      <c r="L13" s="10" t="s">
        <v>15</v>
      </c>
      <c r="M13" s="9">
        <v>2022</v>
      </c>
      <c r="N13" s="9">
        <v>2</v>
      </c>
      <c r="O13" s="13"/>
    </row>
    <row r="14" spans="1:16" ht="30" customHeight="1" x14ac:dyDescent="0.3">
      <c r="A14" s="21"/>
      <c r="B14" s="20" t="s">
        <v>23</v>
      </c>
      <c r="C14" s="16"/>
      <c r="D14" s="1" t="s">
        <v>3</v>
      </c>
      <c r="E14" s="2">
        <f>SUM(J12:J27)</f>
        <v>1.5</v>
      </c>
      <c r="G14" s="26" t="s">
        <v>9</v>
      </c>
      <c r="H14" s="26">
        <v>2009</v>
      </c>
      <c r="I14" s="26">
        <v>2</v>
      </c>
      <c r="J14" s="13">
        <f>IF(I15=I14,(H15-H14),IF((I15-I14)&lt;0,(H15-H14-0.5),(H15-H14+0.5)))</f>
        <v>0.5</v>
      </c>
      <c r="L14" s="11"/>
      <c r="M14" s="11"/>
      <c r="N14" s="11"/>
      <c r="O14" s="14"/>
    </row>
    <row r="15" spans="1:16" ht="30" customHeight="1" x14ac:dyDescent="0.3">
      <c r="A15" s="18"/>
      <c r="B15" s="20" t="s">
        <v>23</v>
      </c>
      <c r="C15" s="16"/>
      <c r="D15" s="1" t="s">
        <v>10</v>
      </c>
      <c r="E15" s="2">
        <f>SUM(O12:O27)</f>
        <v>8.5</v>
      </c>
      <c r="G15" s="27" t="s">
        <v>8</v>
      </c>
      <c r="H15" s="27">
        <v>2010</v>
      </c>
      <c r="I15" s="27">
        <v>1</v>
      </c>
      <c r="J15" s="13"/>
      <c r="L15" s="11"/>
      <c r="M15" s="11"/>
      <c r="N15" s="11"/>
      <c r="O15" s="14"/>
    </row>
    <row r="16" spans="1:16" ht="30" customHeight="1" thickBot="1" x14ac:dyDescent="0.35">
      <c r="A16" s="18"/>
      <c r="B16" s="22" t="s">
        <v>24</v>
      </c>
      <c r="C16" s="18"/>
      <c r="D16" s="5" t="s">
        <v>14</v>
      </c>
      <c r="E16" s="5">
        <f>IF(E12="전기",E11+E13+E14+E15+0.5-1,E11+E13+E14+E15)</f>
        <v>2024.5</v>
      </c>
      <c r="G16" s="26" t="s">
        <v>9</v>
      </c>
      <c r="H16" s="26"/>
      <c r="I16" s="26"/>
      <c r="J16" s="13">
        <f>IF(I17=I16,(H17-H16),IF((I17-I16)&lt;0,(H17-H16-0.5),(H17-H16+0.5)))</f>
        <v>0</v>
      </c>
      <c r="L16" s="11"/>
      <c r="M16" s="11"/>
      <c r="N16" s="11"/>
      <c r="O16" s="14"/>
    </row>
    <row r="17" spans="4:15" ht="30" customHeight="1" thickBot="1" x14ac:dyDescent="0.35">
      <c r="D17" s="8" t="s">
        <v>16</v>
      </c>
      <c r="E17" s="6" t="str">
        <f>LEFT(E16,4)&amp;"년 "&amp;IF(LEN(E16)&gt;4,2,1)&amp;"학기까지"</f>
        <v>2024년 2학기까지</v>
      </c>
      <c r="G17" s="27" t="s">
        <v>8</v>
      </c>
      <c r="H17" s="27"/>
      <c r="I17" s="27"/>
      <c r="J17" s="13"/>
      <c r="L17" s="11"/>
      <c r="M17" s="11"/>
      <c r="N17" s="11"/>
      <c r="O17" s="14"/>
    </row>
    <row r="18" spans="4:15" ht="30" customHeight="1" x14ac:dyDescent="0.3">
      <c r="G18" s="26" t="s">
        <v>9</v>
      </c>
      <c r="H18" s="26"/>
      <c r="I18" s="26"/>
      <c r="J18" s="13">
        <f>IF(I19=I18,(H19-H18),IF((I19-I18)&lt;0,(H19-H18-0.5),(H19-H18+0.5)))</f>
        <v>0</v>
      </c>
      <c r="L18" s="11"/>
      <c r="M18" s="11"/>
      <c r="N18" s="11"/>
      <c r="O18" s="14"/>
    </row>
    <row r="19" spans="4:15" ht="30" customHeight="1" x14ac:dyDescent="0.3">
      <c r="D19" s="15"/>
      <c r="G19" s="27" t="s">
        <v>8</v>
      </c>
      <c r="H19" s="27"/>
      <c r="I19" s="27"/>
      <c r="J19" s="13"/>
      <c r="L19" s="11"/>
      <c r="M19" s="11"/>
      <c r="N19" s="11"/>
      <c r="O19" s="14"/>
    </row>
    <row r="20" spans="4:15" ht="30" customHeight="1" x14ac:dyDescent="0.3">
      <c r="G20" s="26" t="s">
        <v>9</v>
      </c>
      <c r="H20" s="26"/>
      <c r="I20" s="26"/>
      <c r="J20" s="13">
        <f>IF(I21=I20,(H21-H20),IF((I21-I20)&lt;0,(H21-H20-0.5),(H21-H20+0.5)))</f>
        <v>0</v>
      </c>
      <c r="L20" s="11"/>
      <c r="M20" s="11"/>
      <c r="N20" s="11"/>
      <c r="O20" s="14"/>
    </row>
    <row r="21" spans="4:15" ht="30" customHeight="1" x14ac:dyDescent="0.3">
      <c r="G21" s="27" t="s">
        <v>8</v>
      </c>
      <c r="H21" s="27"/>
      <c r="I21" s="27"/>
      <c r="J21" s="13"/>
      <c r="L21" s="11"/>
      <c r="M21" s="11"/>
      <c r="N21" s="11"/>
      <c r="O21" s="14"/>
    </row>
    <row r="22" spans="4:15" ht="30" customHeight="1" x14ac:dyDescent="0.3">
      <c r="G22" s="26" t="s">
        <v>9</v>
      </c>
      <c r="H22" s="26"/>
      <c r="I22" s="26"/>
      <c r="J22" s="13">
        <f>IF(I23=I22,(H23-H22),IF((I23-I22)&lt;0,(H23-H22-0.5),(H23-H22+0.5)))</f>
        <v>0</v>
      </c>
      <c r="L22" s="11"/>
      <c r="M22" s="11"/>
      <c r="N22" s="11"/>
      <c r="O22" s="14"/>
    </row>
    <row r="23" spans="4:15" ht="30" customHeight="1" x14ac:dyDescent="0.3">
      <c r="G23" s="27" t="s">
        <v>8</v>
      </c>
      <c r="H23" s="27"/>
      <c r="I23" s="27"/>
      <c r="J23" s="13"/>
      <c r="L23" s="11"/>
      <c r="M23" s="11"/>
      <c r="N23" s="11"/>
      <c r="O23" s="14"/>
    </row>
    <row r="24" spans="4:15" ht="30" customHeight="1" x14ac:dyDescent="0.3">
      <c r="G24" s="26" t="s">
        <v>9</v>
      </c>
      <c r="H24" s="26"/>
      <c r="I24" s="26"/>
      <c r="J24" s="13">
        <f>IF(I25=I24,(H25-H24),IF((I25-I24)&lt;0,(H25-H24-0.5),(H25-H24+0.5)))</f>
        <v>0</v>
      </c>
      <c r="L24" s="11"/>
      <c r="M24" s="11"/>
      <c r="N24" s="11"/>
      <c r="O24" s="14"/>
    </row>
    <row r="25" spans="4:15" ht="30" customHeight="1" x14ac:dyDescent="0.3">
      <c r="G25" s="27" t="s">
        <v>8</v>
      </c>
      <c r="H25" s="27"/>
      <c r="I25" s="27"/>
      <c r="J25" s="13"/>
      <c r="L25" s="11"/>
      <c r="M25" s="11"/>
      <c r="N25" s="11"/>
      <c r="O25" s="14"/>
    </row>
    <row r="26" spans="4:15" ht="30" customHeight="1" x14ac:dyDescent="0.3">
      <c r="G26" s="26" t="s">
        <v>9</v>
      </c>
      <c r="H26" s="26"/>
      <c r="I26" s="26"/>
      <c r="J26" s="13">
        <f>IF(I27=I26,(H27-H26),IF((I27-I26)&lt;0,(H27-H26-0.5),(H27-H26+0.5)))</f>
        <v>0</v>
      </c>
      <c r="L26" s="11"/>
      <c r="M26" s="11"/>
      <c r="N26" s="11"/>
      <c r="O26" s="14"/>
    </row>
    <row r="27" spans="4:15" ht="30" customHeight="1" x14ac:dyDescent="0.3">
      <c r="G27" s="27" t="s">
        <v>8</v>
      </c>
      <c r="H27" s="27"/>
      <c r="I27" s="27"/>
      <c r="J27" s="13"/>
      <c r="L27" s="11"/>
      <c r="M27" s="11"/>
      <c r="N27" s="11"/>
      <c r="O27" s="14"/>
    </row>
  </sheetData>
  <mergeCells count="2">
    <mergeCell ref="G9:J9"/>
    <mergeCell ref="L9:P9"/>
  </mergeCells>
  <phoneticPr fontId="1" type="noConversion"/>
  <dataValidations count="2">
    <dataValidation type="list" allowBlank="1" showInputMessage="1" showErrorMessage="1" sqref="E12">
      <formula1>"전기, 후기"</formula1>
    </dataValidation>
    <dataValidation type="list" allowBlank="1" showInputMessage="1" showErrorMessage="1" sqref="E10">
      <formula1>"석사, 박사, 석박사통합"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0"/>
  <sheetViews>
    <sheetView tabSelected="1" workbookViewId="0"/>
  </sheetViews>
  <sheetFormatPr defaultRowHeight="41.25" x14ac:dyDescent="0.3"/>
  <cols>
    <col min="1" max="1" width="9" style="3"/>
    <col min="2" max="2" width="16" style="3" customWidth="1"/>
    <col min="3" max="3" width="1.75" style="3" customWidth="1"/>
    <col min="4" max="4" width="21.125" style="7" customWidth="1"/>
    <col min="5" max="5" width="32.375" style="7" customWidth="1"/>
    <col min="6" max="6" width="6.625" style="3" customWidth="1"/>
    <col min="7" max="7" width="12.625" style="3" customWidth="1"/>
    <col min="8" max="10" width="9" style="3"/>
    <col min="11" max="11" width="6.625" style="3" customWidth="1"/>
    <col min="12" max="12" width="12.625" style="3" customWidth="1"/>
    <col min="13" max="16384" width="9" style="3"/>
  </cols>
  <sheetData>
    <row r="1" spans="1:16" ht="23.25" customHeight="1" x14ac:dyDescent="0.3"/>
    <row r="2" spans="1:16" ht="30" customHeight="1" x14ac:dyDescent="0.3">
      <c r="G2" s="28" t="s">
        <v>17</v>
      </c>
      <c r="H2" s="29"/>
      <c r="I2" s="29"/>
      <c r="J2" s="29"/>
      <c r="L2" s="28" t="s">
        <v>18</v>
      </c>
      <c r="M2" s="28"/>
      <c r="N2" s="28"/>
      <c r="O2" s="28"/>
      <c r="P2" s="28"/>
    </row>
    <row r="3" spans="1:16" ht="30" customHeight="1" x14ac:dyDescent="0.25">
      <c r="A3" s="18"/>
      <c r="B3" s="23" t="s">
        <v>22</v>
      </c>
      <c r="C3" s="16"/>
      <c r="D3" s="1" t="s">
        <v>1</v>
      </c>
      <c r="E3" s="2" t="s">
        <v>28</v>
      </c>
      <c r="G3" s="4" t="s">
        <v>4</v>
      </c>
      <c r="J3" s="19" t="s">
        <v>21</v>
      </c>
      <c r="L3" s="4" t="s">
        <v>11</v>
      </c>
      <c r="O3" s="19" t="s">
        <v>21</v>
      </c>
    </row>
    <row r="4" spans="1:16" ht="30" customHeight="1" x14ac:dyDescent="0.3">
      <c r="A4" s="18"/>
      <c r="B4" s="24" t="s">
        <v>19</v>
      </c>
      <c r="C4" s="16"/>
      <c r="D4" s="1" t="s">
        <v>0</v>
      </c>
      <c r="E4" s="2">
        <v>2014</v>
      </c>
      <c r="G4" s="12" t="s">
        <v>5</v>
      </c>
      <c r="H4" s="12" t="s">
        <v>6</v>
      </c>
      <c r="I4" s="12" t="s">
        <v>7</v>
      </c>
      <c r="J4" s="12" t="s">
        <v>3</v>
      </c>
      <c r="L4" s="12" t="s">
        <v>5</v>
      </c>
      <c r="M4" s="12" t="s">
        <v>6</v>
      </c>
      <c r="N4" s="12" t="s">
        <v>7</v>
      </c>
      <c r="O4" s="12" t="s">
        <v>10</v>
      </c>
    </row>
    <row r="5" spans="1:16" ht="30" customHeight="1" x14ac:dyDescent="0.3">
      <c r="A5" s="18"/>
      <c r="B5" s="24" t="s">
        <v>20</v>
      </c>
      <c r="C5" s="16"/>
      <c r="D5" s="1" t="s">
        <v>13</v>
      </c>
      <c r="E5" s="2" t="s">
        <v>25</v>
      </c>
      <c r="G5" s="26" t="s">
        <v>9</v>
      </c>
      <c r="H5" s="26">
        <v>2016</v>
      </c>
      <c r="I5" s="26">
        <v>1</v>
      </c>
      <c r="J5" s="13">
        <f>IF(I6=I5,(H6-H5),IF((I6-I5)&lt;0,(H6-H5-0.5),(H6-H5+0.5)))</f>
        <v>1</v>
      </c>
      <c r="L5" s="9" t="s">
        <v>12</v>
      </c>
      <c r="M5" s="9">
        <v>2022</v>
      </c>
      <c r="N5" s="9">
        <v>1</v>
      </c>
      <c r="O5" s="13">
        <f>IF(N6=N5,(M6-M5),IF((N6-N5)&lt;0,(M6-M5-0.5),(M6-M5+0.5)))</f>
        <v>1.5</v>
      </c>
    </row>
    <row r="6" spans="1:16" ht="30" customHeight="1" x14ac:dyDescent="0.3">
      <c r="A6" s="20"/>
      <c r="B6" s="20" t="s">
        <v>23</v>
      </c>
      <c r="C6" s="17"/>
      <c r="D6" s="1" t="s">
        <v>2</v>
      </c>
      <c r="E6" s="2">
        <f>IF(E3="석사",7,9)</f>
        <v>9</v>
      </c>
      <c r="G6" s="9" t="s">
        <v>8</v>
      </c>
      <c r="H6" s="9">
        <v>2017</v>
      </c>
      <c r="I6" s="9">
        <v>1</v>
      </c>
      <c r="J6" s="13"/>
      <c r="L6" s="10" t="s">
        <v>15</v>
      </c>
      <c r="M6" s="9">
        <v>2023</v>
      </c>
      <c r="N6" s="9">
        <v>2</v>
      </c>
      <c r="O6" s="13"/>
    </row>
    <row r="7" spans="1:16" ht="30" customHeight="1" x14ac:dyDescent="0.3">
      <c r="A7" s="21"/>
      <c r="B7" s="20" t="s">
        <v>23</v>
      </c>
      <c r="C7" s="16"/>
      <c r="D7" s="1" t="s">
        <v>3</v>
      </c>
      <c r="E7" s="2">
        <f>SUM(J5:J20)</f>
        <v>2</v>
      </c>
      <c r="G7" s="26" t="s">
        <v>9</v>
      </c>
      <c r="H7" s="26">
        <v>2017</v>
      </c>
      <c r="I7" s="26">
        <v>2</v>
      </c>
      <c r="J7" s="13">
        <f>IF(I8=I7,(H8-H7),IF((I8-I7)&lt;0,(H8-H7-0.5),(H8-H7+0.5)))</f>
        <v>1</v>
      </c>
      <c r="L7" s="11"/>
      <c r="M7" s="11"/>
      <c r="N7" s="11"/>
      <c r="O7" s="14"/>
    </row>
    <row r="8" spans="1:16" ht="30" customHeight="1" x14ac:dyDescent="0.3">
      <c r="A8" s="18"/>
      <c r="B8" s="20" t="s">
        <v>23</v>
      </c>
      <c r="C8" s="16"/>
      <c r="D8" s="1" t="s">
        <v>10</v>
      </c>
      <c r="E8" s="2">
        <f>SUM(O5:O20)</f>
        <v>1.5</v>
      </c>
      <c r="G8" s="9" t="s">
        <v>8</v>
      </c>
      <c r="H8" s="9">
        <v>2018</v>
      </c>
      <c r="I8" s="9">
        <v>2</v>
      </c>
      <c r="J8" s="13"/>
      <c r="L8" s="11"/>
      <c r="M8" s="11"/>
      <c r="N8" s="11"/>
      <c r="O8" s="14"/>
    </row>
    <row r="9" spans="1:16" ht="30" customHeight="1" thickBot="1" x14ac:dyDescent="0.35">
      <c r="A9" s="18"/>
      <c r="B9" s="22" t="s">
        <v>24</v>
      </c>
      <c r="C9" s="18"/>
      <c r="D9" s="5" t="s">
        <v>14</v>
      </c>
      <c r="E9" s="5">
        <f>IF(E5="전기",E4+E6+E7+E8+0.5-1,E4+E6+E7+E8)</f>
        <v>2026</v>
      </c>
      <c r="G9" s="26" t="s">
        <v>9</v>
      </c>
      <c r="H9" s="26"/>
      <c r="I9" s="26"/>
      <c r="J9" s="13">
        <f>IF(I10=I9,(H10-H9),IF((I10-I9)&lt;0,(H10-H9-0.5),(H10-H9+0.5)))</f>
        <v>0</v>
      </c>
      <c r="L9" s="11"/>
      <c r="M9" s="11"/>
      <c r="N9" s="11"/>
      <c r="O9" s="14"/>
    </row>
    <row r="10" spans="1:16" ht="30" customHeight="1" thickBot="1" x14ac:dyDescent="0.35">
      <c r="D10" s="8" t="s">
        <v>16</v>
      </c>
      <c r="E10" s="6" t="str">
        <f>LEFT(E9,4)&amp;"년 "&amp;IF(LEN(E9)&gt;4,2,1)&amp;"학기까지"</f>
        <v>2026년 1학기까지</v>
      </c>
      <c r="G10" s="9" t="s">
        <v>8</v>
      </c>
      <c r="H10" s="9"/>
      <c r="I10" s="9"/>
      <c r="J10" s="13"/>
      <c r="L10" s="11"/>
      <c r="M10" s="11"/>
      <c r="N10" s="11"/>
      <c r="O10" s="14"/>
    </row>
    <row r="11" spans="1:16" ht="30" customHeight="1" x14ac:dyDescent="0.3">
      <c r="G11" s="26" t="s">
        <v>9</v>
      </c>
      <c r="H11" s="26"/>
      <c r="I11" s="26"/>
      <c r="J11" s="13">
        <f>IF(I12=I11,(H12-H11),IF((I12-I11)&lt;0,(H12-H11-0.5),(H12-H11+0.5)))</f>
        <v>0</v>
      </c>
      <c r="L11" s="11"/>
      <c r="M11" s="11"/>
      <c r="N11" s="11"/>
      <c r="O11" s="14"/>
    </row>
    <row r="12" spans="1:16" ht="30" customHeight="1" x14ac:dyDescent="0.3">
      <c r="D12" s="15"/>
      <c r="G12" s="9" t="s">
        <v>8</v>
      </c>
      <c r="H12" s="9"/>
      <c r="I12" s="9"/>
      <c r="J12" s="13"/>
      <c r="L12" s="11"/>
      <c r="M12" s="11"/>
      <c r="N12" s="11"/>
      <c r="O12" s="14"/>
    </row>
    <row r="13" spans="1:16" ht="30" customHeight="1" x14ac:dyDescent="0.3">
      <c r="G13" s="26" t="s">
        <v>9</v>
      </c>
      <c r="H13" s="26"/>
      <c r="I13" s="26"/>
      <c r="J13" s="13">
        <f>IF(I14=I13,(H14-H13),IF((I14-I13)&lt;0,(H14-H13-0.5),(H14-H13+0.5)))</f>
        <v>0</v>
      </c>
      <c r="L13" s="11"/>
      <c r="M13" s="11"/>
      <c r="N13" s="11"/>
      <c r="O13" s="14"/>
    </row>
    <row r="14" spans="1:16" ht="30" customHeight="1" x14ac:dyDescent="0.3">
      <c r="G14" s="9" t="s">
        <v>8</v>
      </c>
      <c r="H14" s="9"/>
      <c r="I14" s="9"/>
      <c r="J14" s="13"/>
      <c r="L14" s="11"/>
      <c r="M14" s="11"/>
      <c r="N14" s="11"/>
      <c r="O14" s="14"/>
    </row>
    <row r="15" spans="1:16" ht="30" customHeight="1" x14ac:dyDescent="0.3">
      <c r="G15" s="26" t="s">
        <v>9</v>
      </c>
      <c r="H15" s="26"/>
      <c r="I15" s="26"/>
      <c r="J15" s="13">
        <f>IF(I16=I15,(H16-H15),IF((I16-I15)&lt;0,(H16-H15-0.5),(H16-H15+0.5)))</f>
        <v>0</v>
      </c>
      <c r="L15" s="11"/>
      <c r="M15" s="11"/>
      <c r="N15" s="11"/>
      <c r="O15" s="14"/>
    </row>
    <row r="16" spans="1:16" ht="30" customHeight="1" x14ac:dyDescent="0.3">
      <c r="G16" s="9" t="s">
        <v>8</v>
      </c>
      <c r="H16" s="9"/>
      <c r="I16" s="9"/>
      <c r="J16" s="13"/>
      <c r="L16" s="11"/>
      <c r="M16" s="11"/>
      <c r="N16" s="11"/>
      <c r="O16" s="14"/>
    </row>
    <row r="17" spans="7:15" ht="30" customHeight="1" x14ac:dyDescent="0.3">
      <c r="G17" s="26" t="s">
        <v>9</v>
      </c>
      <c r="H17" s="26"/>
      <c r="I17" s="26"/>
      <c r="J17" s="13">
        <f>IF(I18=I17,(H18-H17),IF((I18-I17)&lt;0,(H18-H17-0.5),(H18-H17+0.5)))</f>
        <v>0</v>
      </c>
      <c r="L17" s="11"/>
      <c r="M17" s="11"/>
      <c r="N17" s="11"/>
      <c r="O17" s="14"/>
    </row>
    <row r="18" spans="7:15" ht="30" customHeight="1" x14ac:dyDescent="0.3">
      <c r="G18" s="9" t="s">
        <v>8</v>
      </c>
      <c r="H18" s="9"/>
      <c r="I18" s="9"/>
      <c r="J18" s="13"/>
      <c r="L18" s="11"/>
      <c r="M18" s="11"/>
      <c r="N18" s="11"/>
      <c r="O18" s="14"/>
    </row>
    <row r="19" spans="7:15" ht="30" customHeight="1" x14ac:dyDescent="0.3">
      <c r="G19" s="26" t="s">
        <v>9</v>
      </c>
      <c r="H19" s="26"/>
      <c r="I19" s="26"/>
      <c r="J19" s="13">
        <f>IF(I20=I19,(H20-H19),IF((I20-I19)&lt;0,(H20-H19-0.5),(H20-H19+0.5)))</f>
        <v>0</v>
      </c>
      <c r="L19" s="11"/>
      <c r="M19" s="11"/>
      <c r="N19" s="11"/>
      <c r="O19" s="14"/>
    </row>
    <row r="20" spans="7:15" ht="30" customHeight="1" x14ac:dyDescent="0.3">
      <c r="G20" s="9" t="s">
        <v>8</v>
      </c>
      <c r="H20" s="9"/>
      <c r="I20" s="9"/>
      <c r="J20" s="13"/>
      <c r="L20" s="11"/>
      <c r="M20" s="11"/>
      <c r="N20" s="11"/>
      <c r="O20" s="14"/>
    </row>
  </sheetData>
  <mergeCells count="2">
    <mergeCell ref="G2:J2"/>
    <mergeCell ref="L2:P2"/>
  </mergeCells>
  <phoneticPr fontId="1" type="noConversion"/>
  <dataValidations count="2">
    <dataValidation type="list" allowBlank="1" showInputMessage="1" showErrorMessage="1" sqref="E3">
      <formula1>"석사, 박사, 석박사통합"</formula1>
    </dataValidation>
    <dataValidation type="list" allowBlank="1" showInputMessage="1" showErrorMessage="1" sqref="E5">
      <formula1>"전기, 후기"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학위취득기한 산출(샘플)</vt:lpstr>
      <vt:lpstr>학위취득기한 산출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대학원팀</dc:creator>
  <cp:lastModifiedBy>HYU</cp:lastModifiedBy>
  <dcterms:created xsi:type="dcterms:W3CDTF">2022-05-02T02:14:24Z</dcterms:created>
  <dcterms:modified xsi:type="dcterms:W3CDTF">2023-07-04T08:38:22Z</dcterms:modified>
</cp:coreProperties>
</file>